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</workbook>
</file>

<file path=xl/styles.xml><?xml version="1.0" encoding="utf-8"?>
<styleSheet xmlns="http://schemas.openxmlformats.org/spreadsheetml/2006/main">
  <numFmts count="10">
    <numFmt numFmtId="164" formatCode="d mmm yyyy"/>
    <numFmt numFmtId="165" formatCode="£#,##0.00"/>
    <numFmt numFmtId="166" formatCode="0.0"/>
    <numFmt numFmtId="167" formatCode="0.0&quot;x&quot;"/>
    <numFmt numFmtId="168" formatCode="ddd d mmm"/>
    <numFmt numFmtId="169" formatCode="h:mm"/>
    <numFmt numFmtId="170" formatCode="0.00"/>
    <numFmt numFmtId="171" formatCode="0.00"/>
    <numFmt numFmtId="172" formatCode="0.00"/>
    <numFmt numFmtId="173" formatCode="£#,##0.00"/>
  </numFmts>
  <fonts count="9">
    <font>
      <sz val="11"/>
      <color theme="1"/>
      <name val="Segoe UI"/>
      <scheme val="minor"/>
    </font>
    <font>
      <b/>
      <sz val="20"/>
      <color rgb="FF1F4E79"/>
      <name val="Calibri"/>
    </font>
    <font>
      <b/>
      <sz val="11"/>
      <color rgb="FF1F4E79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rgb="FF1F4E7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FB2"/>
        <bgColor indexed="64"/>
      </patternFill>
    </fill>
    <fill>
      <patternFill patternType="solid">
        <fgColor rgb="FFE6EEF6"/>
        <bgColor indexed="64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left" vertical="center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2" borderId="0" xfId="0" applyFont="1" applyFill="1" applyAlignment="1">
      <alignment horizontal="left" vertical="center"/>
    </xf>
    <xf numFmtId="0" fontId="4" fillId="0" borderId="1" xfId="0" applyFont="1" applyBorder="1"/>
    <xf numFmtId="168" fontId="0" fillId="0" borderId="2" xfId="0" applyNumberFormat="1" applyBorder="1"/>
    <xf numFmtId="169" fontId="0" fillId="0" borderId="3" xfId="0" applyNumberFormat="1" applyBorder="1"/>
    <xf numFmtId="0" fontId="0" fillId="0" borderId="4" xfId="0" applyBorder="1"/>
    <xf numFmtId="170" fontId="0" fillId="0" borderId="5" xfId="0" applyNumberFormat="1" applyBorder="1"/>
    <xf numFmtId="171" fontId="5" fillId="3" borderId="6" xfId="0" applyNumberFormat="1" applyFont="1" applyFill="1" applyBorder="1"/>
    <xf numFmtId="0" fontId="6" fillId="0" borderId="0" xfId="0" applyFont="1"/>
    <xf numFmtId="172" fontId="0" fillId="0" borderId="0" xfId="0" applyNumberFormat="1"/>
    <xf numFmtId="173" fontId="7" fillId="0" borderId="0" xfId="0" applyNumberFormat="1" applyFont="1"/>
    <xf numFmtId="0" fontId="8" fillId="0" borderId="0" xfId="0" applyFont="1"/>
    <xf numFmtId="169" fontId="0" fillId="3" borderId="3" xfId="0" applyNumberFormat="1" applyBorder="1" applyFill="1"/>
    <xf numFmtId="0" fontId="0" fillId="3" borderId="4" xfId="0" applyBorder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Harbour">
  <a:themeElements>
    <a:clrScheme name="Harbour">
      <a:dk1>
        <a:srgbClr val="1C2B39"/>
      </a:dk1>
      <a:lt1>
        <a:sysClr val="window" lastClr="FFFFFF"/>
      </a:lt1>
      <a:dk2>
        <a:srgbClr val="1F4E79"/>
      </a:dk2>
      <a:lt2>
        <a:srgbClr val="E6EEF6"/>
      </a:lt2>
      <a:accent1>
        <a:srgbClr val="1F6FB2"/>
      </a:accent1>
      <a:accent2>
        <a:srgbClr val="2AA6A0"/>
      </a:accent2>
      <a:accent3>
        <a:srgbClr val="F07F5E"/>
      </a:accent3>
      <a:accent4>
        <a:srgbClr val="F4B942"/>
      </a:accent4>
      <a:accent5>
        <a:srgbClr val="6C63B8"/>
      </a:accent5>
      <a:accent6>
        <a:srgbClr val="8AA1B4"/>
      </a:accent6>
      <a:hlink>
        <a:srgbClr val="1F6FB2"/>
      </a:hlink>
      <a:folHlink>
        <a:srgbClr val="6C63B8"/>
      </a:folHlink>
    </a:clrScheme>
    <a:fontScheme name="Harbour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8.50390625" customWidth="1"/>
    <col min="2" max="2" width="17.07421875" customWidth="1"/>
    <col min="3" max="3" width="11.359375" customWidth="1"/>
    <col min="4" max="4" width="17.07421875" customWidth="1"/>
    <col min="5" max="5" width="17.07421875" customWidth="1"/>
    <col min="6" max="6" width="11.359375" customWidth="1"/>
  </cols>
  <sheetData>
    <row r="1" ht="30" customHeight="1">
      <c r="A1" s="1" t="inlineStr">
        <is>
          <t xml:space="preserve">Timesheet</t>
        </is>
      </c>
    </row>
    <row r="3">
      <c r="A3" s="2" t="inlineStr">
        <is>
          <t xml:space="preserve">Employee</t>
        </is>
      </c>
      <c r="B3" t="inlineStr">
        <is>
          <t xml:space="preserve">[Name]</t>
        </is>
      </c>
      <c r="D3" s="2" t="inlineStr">
        <is>
          <t xml:space="preserve">Hourly rate</t>
        </is>
      </c>
      <c r="E3" s="4">
        <v>15.5</v>
      </c>
    </row>
    <row r="4">
      <c r="A4" s="2" t="inlineStr">
        <is>
          <t xml:space="preserve">Week starting</t>
        </is>
      </c>
      <c r="B4" s="3">
        <f>TODAY()-WEEKDAY(TODAY(),3)</f>
        <v>46314</v>
      </c>
      <c r="D4" s="2" t="inlineStr">
        <is>
          <t xml:space="preserve">Standard hours</t>
        </is>
      </c>
      <c r="E4" s="5">
        <v>37.5</v>
      </c>
    </row>
    <row r="5">
      <c r="D5" s="2" t="inlineStr">
        <is>
          <t xml:space="preserve">Overtime rate</t>
        </is>
      </c>
      <c r="E5" s="6">
        <v>1.5</v>
      </c>
    </row>
    <row r="7">
      <c r="A7" s="7" t="inlineStr">
        <is>
          <t xml:space="preserve">Day</t>
        </is>
      </c>
      <c r="B7" s="7" t="inlineStr">
        <is>
          <t xml:space="preserve">Date</t>
        </is>
      </c>
      <c r="C7" s="7" t="inlineStr">
        <is>
          <t xml:space="preserve">Start</t>
        </is>
      </c>
      <c r="D7" s="7" t="inlineStr">
        <is>
          <t xml:space="preserve">Finish</t>
        </is>
      </c>
      <c r="E7" s="7" t="inlineStr">
        <is>
          <t xml:space="preserve">Break (minutes)</t>
        </is>
      </c>
      <c r="F7" s="7" t="inlineStr">
        <is>
          <t xml:space="preserve">Hours</t>
        </is>
      </c>
    </row>
    <row r="8">
      <c r="A8" s="8" t="inlineStr">
        <is>
          <t xml:space="preserve">Monday</t>
        </is>
      </c>
      <c r="B8" s="9">
        <f>B4</f>
        <v>46314</v>
      </c>
      <c r="C8" s="18">
        <v>0.375</v>
      </c>
      <c r="D8" s="18">
        <v>0.729166666666667</v>
      </c>
      <c r="E8" s="19">
        <v>30</v>
      </c>
      <c r="F8" s="12">
        <f>IF(OR(C8="",D8=""),0,ROUND((D8-C8)*24-E8/60,2))</f>
        <v>8</v>
      </c>
    </row>
    <row r="9">
      <c r="A9" s="8" t="inlineStr">
        <is>
          <t xml:space="preserve">Tuesday</t>
        </is>
      </c>
      <c r="B9" s="9">
        <f>B8+1</f>
        <v>46315</v>
      </c>
      <c r="C9" s="18">
        <v>0.375</v>
      </c>
      <c r="D9" s="18">
        <v>0.729166666666667</v>
      </c>
      <c r="E9" s="19">
        <v>30</v>
      </c>
      <c r="F9" s="12">
        <f>IF(OR(C9="",D9=""),0,ROUND((D9-C9)*24-E9/60,2))</f>
        <v>8</v>
      </c>
    </row>
    <row r="10">
      <c r="A10" s="8" t="inlineStr">
        <is>
          <t xml:space="preserve">Wednesday</t>
        </is>
      </c>
      <c r="B10" s="9">
        <f>B9+1</f>
        <v>46316</v>
      </c>
      <c r="C10" s="18">
        <v>0.375</v>
      </c>
      <c r="D10" s="18">
        <v>0.729166666666667</v>
      </c>
      <c r="E10" s="19">
        <v>30</v>
      </c>
      <c r="F10" s="12">
        <f>IF(OR(C10="",D10=""),0,ROUND((D10-C10)*24-E10/60,2))</f>
        <v>8</v>
      </c>
    </row>
    <row r="11">
      <c r="A11" s="8" t="inlineStr">
        <is>
          <t xml:space="preserve">Thursday</t>
        </is>
      </c>
      <c r="B11" s="9">
        <f>B10+1</f>
        <v>46317</v>
      </c>
      <c r="C11" s="18">
        <v>0.375</v>
      </c>
      <c r="D11" s="18">
        <v>0.729166666666667</v>
      </c>
      <c r="E11" s="19">
        <v>30</v>
      </c>
      <c r="F11" s="12">
        <f>IF(OR(C11="",D11=""),0,ROUND((D11-C11)*24-E11/60,2))</f>
        <v>8</v>
      </c>
    </row>
    <row r="12">
      <c r="A12" s="8" t="inlineStr">
        <is>
          <t xml:space="preserve">Friday</t>
        </is>
      </c>
      <c r="B12" s="9">
        <f>B11+1</f>
        <v>46318</v>
      </c>
      <c r="C12" s="18">
        <v>0.375</v>
      </c>
      <c r="D12" s="18">
        <v>0.6875</v>
      </c>
      <c r="E12" s="19">
        <v>30</v>
      </c>
      <c r="F12" s="12">
        <f>IF(OR(C12="",D12=""),0,ROUND((D12-C12)*24-E12/60,2))</f>
        <v>7</v>
      </c>
    </row>
    <row r="13">
      <c r="A13" s="8" t="inlineStr">
        <is>
          <t xml:space="preserve">Saturday</t>
        </is>
      </c>
      <c r="B13" s="9">
        <f>B12+1</f>
        <v>46319</v>
      </c>
      <c r="C13" s="18"/>
      <c r="D13" s="18"/>
      <c r="E13" s="19"/>
      <c r="F13" s="12">
        <f>IF(OR(C13="",D13=""),0,ROUND((D13-C13)*24-E13/60,2))</f>
        <v>0</v>
      </c>
    </row>
    <row r="14">
      <c r="A14" s="8" t="inlineStr">
        <is>
          <t xml:space="preserve">Sunday</t>
        </is>
      </c>
      <c r="B14" s="9">
        <f>B13+1</f>
        <v>46320</v>
      </c>
      <c r="C14" s="18"/>
      <c r="D14" s="18"/>
      <c r="E14" s="19"/>
      <c r="F14" s="12">
        <f>IF(OR(C14="",D14=""),0,ROUND((D14-C14)*24-E14/60,2))</f>
        <v>0</v>
      </c>
    </row>
    <row r="15">
      <c r="A15" s="13" t="inlineStr">
        <is>
          <t xml:space="preserve">Total</t>
        </is>
      </c>
      <c r="B15" s="13"/>
      <c r="C15" s="13"/>
      <c r="D15" s="13"/>
      <c r="E15" s="13"/>
      <c r="F15" s="13">
        <f>SUM(F8:F14)</f>
        <v>39</v>
      </c>
    </row>
    <row r="17">
      <c r="A17" s="14" t="inlineStr">
        <is>
          <t xml:space="preserve">Standard hours</t>
        </is>
      </c>
      <c r="B17" s="15">
        <f>MIN(F15,E4)</f>
        <v>37.5</v>
      </c>
    </row>
    <row r="18">
      <c r="A18" s="14" t="inlineStr">
        <is>
          <t xml:space="preserve">Overtime hours</t>
        </is>
      </c>
      <c r="B18" s="15">
        <f>MAX(0,F15-E4)</f>
        <v>1.5</v>
      </c>
    </row>
    <row r="19">
      <c r="A19" s="14" t="inlineStr">
        <is>
          <t xml:space="preserve">Pay</t>
        </is>
      </c>
      <c r="B19" s="16">
        <f>ROUND(B17*E3+B18*E3*E5,2)</f>
        <v>616.13</v>
      </c>
    </row>
    <row r="21">
      <c r="A21" s="17" t="inlineStr">
        <is>
          <t xml:space="preserve">Type each day's start and finish as times (9:00, 17:30) and the break in minutes; the hours and the pay are worked out.</t>
        </is>
      </c>
    </row>
  </sheetData>
</worksheet>
</file>